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6235345" localSheetId="0">'0503723'!$B$280:$L$280</definedName>
    <definedName name="TR_30200300711_2336235346" localSheetId="0">'0503723'!$B$281:$L$281</definedName>
    <definedName name="TR_30200300711_2336235347" localSheetId="0">'0503723'!$B$282:$L$282</definedName>
    <definedName name="TR_30200300711_2336235348" localSheetId="0">'0503723'!$B$283:$L$283</definedName>
    <definedName name="TR_30200300711_2336235349" localSheetId="0">'0503723'!$B$284:$L$284</definedName>
    <definedName name="TR_30200300711_2336235350" localSheetId="0">'0503723'!$B$285:$L$285</definedName>
    <definedName name="TR_30200300711_2336235351" localSheetId="0">'0503723'!$B$286:$L$286</definedName>
    <definedName name="TR_30200300711_2336235352" localSheetId="0">'0503723'!$B$287:$L$287</definedName>
    <definedName name="TR_30200300711_2336235353" localSheetId="0">'0503723'!$B$288:$L$288</definedName>
    <definedName name="TR_30200300711_2336235354" localSheetId="0">'0503723'!$B$289:$L$289</definedName>
    <definedName name="TR_30200300711_2336235355" localSheetId="0">'0503723'!$B$290:$L$290</definedName>
    <definedName name="TR_30200300711_2336235356" localSheetId="0">'0503723'!$B$291:$L$291</definedName>
    <definedName name="TR_30200300711_2336235357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I238" s="1"/>
  <c r="I237" s="1"/>
  <c r="J240"/>
  <c r="I240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I114" s="1"/>
  <c r="J122"/>
  <c r="I122"/>
  <c r="J116"/>
  <c r="J114" s="1"/>
  <c r="J113" s="1"/>
  <c r="I116"/>
  <c r="J104"/>
  <c r="I104"/>
  <c r="J95"/>
  <c r="J91" s="1"/>
  <c r="I95"/>
  <c r="I91" s="1"/>
  <c r="J81"/>
  <c r="J76" s="1"/>
  <c r="J74" s="1"/>
  <c r="I81"/>
  <c r="I76"/>
  <c r="I74" s="1"/>
  <c r="J66"/>
  <c r="I66"/>
  <c r="J59"/>
  <c r="I59"/>
  <c r="J51"/>
  <c r="I51"/>
  <c r="J44"/>
  <c r="I44"/>
  <c r="J32"/>
  <c r="I32"/>
  <c r="I17" s="1"/>
  <c r="J19"/>
  <c r="I19"/>
  <c r="J17"/>
  <c r="J16" s="1"/>
  <c r="I113" l="1"/>
  <c r="I16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<sst xmlns="http://schemas.openxmlformats.org/spreadsheetml/2006/main" count="810" uniqueCount="641">
  <si>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</si>
  <si>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</si>
  <si>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</si>
  <si>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</si>
  <si>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</si>
  <si>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</si>
  <si>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</si>
  <si>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</si>
  <si>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</si>
  <si>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</si>
  <si>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</si>
  <si>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</si>
  <si>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</si>
  <si>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</si>
  <si>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</si>
  <si>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</si>
  <si>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</si>
  <si>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</si>
  <si>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</si>
  <si>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</si>
  <si>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</si>
  <si>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29 «Рябинушка» Старооскольского городского округа</t>
  </si>
  <si>
    <t xml:space="preserve">по ОКПО </t>
  </si>
  <si>
    <t>41897255</t>
  </si>
  <si>
    <t>VRO</t>
  </si>
  <si>
    <t>ExecutorPhone</t>
  </si>
  <si>
    <t>Обособленное подразделение</t>
  </si>
  <si>
    <t>3128033118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</si>
  <si>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</si>
  <si>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</si>
  <si>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</si>
  <si>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</si>
  <si>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</si>
  <si>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</si>
  <si>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</si>
  <si>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</si>
  <si>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</si>
  <si>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</si>
  <si>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</si>
  <si>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</si>
  <si>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</si>
  <si>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</si>
  <si>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</si>
  <si>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</si>
  <si>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</si>
  <si>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</si>
  <si>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</si>
  <si>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</si>
  <si>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</si>
  <si>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</si>
  <si>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</si>
  <si>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</si>
  <si>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</si>
  <si>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</si>
  <si>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</si>
  <si>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</si>
  <si>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</si>
  <si>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</si>
  <si>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</si>
  <si>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</si>
  <si>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</si>
  <si>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</si>
  <si>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</si>
  <si>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</si>
  <si>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</si>
  <si>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</si>
  <si>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</si>
  <si>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</si>
  <si>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</si>
  <si>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</si>
  <si>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</si>
  <si>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</si>
  <si>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</si>
  <si>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</si>
  <si>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</si>
  <si>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</si>
  <si>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</si>
  <si>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</si>
  <si>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</si>
  <si>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</si>
  <si>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</si>
  <si>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</si>
  <si>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</si>
  <si>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</si>
  <si>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</si>
  <si>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</si>
  <si>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</si>
  <si>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</si>
  <si>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</si>
  <si>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</si>
  <si>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</si>
  <si>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</si>
  <si>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</si>
  <si>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</si>
  <si>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</si>
  <si>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</si>
  <si>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</si>
  <si>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</si>
  <si>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</si>
  <si>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</si>
  <si>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</si>
  <si>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</si>
  <si>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</si>
  <si>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</si>
  <si>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</si>
  <si>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</si>
  <si>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</si>
  <si>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</si>
  <si>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</si>
  <si>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</si>
  <si>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</si>
  <si>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</si>
  <si>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</si>
  <si>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</si>
  <si>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</si>
  <si>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</si>
  <si>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</si>
  <si>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</si>
  <si>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</si>
  <si>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</si>
  <si>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</si>
  <si>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</si>
  <si>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</si>
  <si>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</si>
  <si>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</si>
  <si>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</si>
  <si>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</si>
  <si>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</si>
  <si>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</si>
  <si>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</si>
  <si>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</si>
  <si>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</si>
  <si>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</si>
  <si>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</si>
  <si>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</si>
  <si>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</si>
  <si>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</si>
  <si>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</si>
  <si>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</si>
  <si>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</si>
  <si>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</si>
  <si>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</si>
  <si>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</si>
  <si>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</si>
  <si>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</si>
  <si>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</si>
  <si>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</si>
  <si>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</si>
  <si>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</si>
  <si>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</si>
  <si>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</si>
  <si>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</si>
  <si>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</si>
  <si>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</si>
  <si>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</si>
  <si>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</si>
  <si>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</si>
  <si>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</si>
  <si>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</si>
  <si>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</si>
  <si>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</si>
  <si>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</si>
  <si>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</si>
  <si>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</si>
  <si>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</si>
  <si>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</si>
  <si>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</si>
  <si>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</si>
  <si>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</si>
  <si>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</si>
  <si>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</si>
  <si>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</si>
  <si>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</si>
  <si>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</si>
  <si>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</si>
  <si>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</si>
  <si>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</si>
  <si>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</si>
  <si>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</si>
  <si>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</si>
  <si>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</si>
  <si>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</si>
  <si>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</si>
  <si>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</si>
  <si>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</si>
  <si>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</si>
  <si>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</si>
  <si>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</si>
  <si>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</si>
  <si>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</si>
  <si>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</si>
  <si>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</si>
  <si>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</si>
  <si>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</si>
  <si>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</si>
  <si>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</si>
  <si>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</si>
  <si>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</si>
  <si>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</si>
  <si>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</si>
  <si>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</si>
  <si>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</si>
  <si>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</si>
  <si>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</si>
  <si>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</si>
  <si>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</si>
  <si>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</si>
  <si>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</si>
  <si>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</si>
  <si>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</si>
  <si>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</si>
  <si>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</si>
  <si>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</si>
  <si>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</si>
  <si>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</si>
  <si>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</si>
  <si>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</si>
  <si>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</si>
  <si>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</si>
  <si>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</si>
  <si>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</si>
  <si>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</si>
  <si>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</si>
  <si>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</si>
  <si>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</si>
  <si>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</si>
  <si>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</si>
  <si>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</si>
  <si>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</si>
  <si>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</si>
  <si>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</si>
  <si>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</si>
  <si>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</si>
  <si>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</si>
  <si>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</si>
  <si>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</si>
  <si>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</si>
  <si>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</si>
  <si>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</si>
  <si>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</si>
  <si>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</si>
  <si>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</si>
  <si>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</si>
  <si>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</si>
  <si>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</si>
  <si>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</si>
  <si>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</si>
  <si>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</si>
  <si>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</si>
  <si>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</si>
  <si>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</si>
  <si>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</si>
  <si>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</si>
  <si>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</si>
  <si>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</si>
  <si>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</si>
  <si>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</si>
  <si>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</si>
  <si>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</si>
  <si>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</si>
  <si>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</si>
  <si>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</si>
  <si>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</si>
  <si>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</si>
  <si>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</si>
  <si>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</si>
  <si>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</si>
  <si>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</si>
  <si>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</si>
  <si>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</si>
  <si>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</si>
  <si>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</si>
  <si>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</si>
  <si>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</si>
  <si>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</si>
  <si>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</si>
  <si>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</si>
  <si>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</si>
  <si>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</si>
  <si>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</si>
  <si>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</si>
  <si>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</si>
  <si>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</si>
  <si>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</si>
  <si>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</si>
  <si>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</si>
  <si>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</si>
  <si>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</si>
  <si>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</si>
  <si>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</si>
  <si>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</si>
  <si>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</si>
  <si>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</si>
  <si>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</si>
  <si>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</si>
  <si>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</si>
  <si>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</si>
  <si>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</si>
  <si>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</si>
  <si>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</si>
  <si>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</si>
  <si>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</si>
  <si>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</si>
  <si>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</si>
  <si>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</si>
  <si>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</si>
  <si>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</si>
  <si>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</si>
  <si>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</si>
  <si>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</si>
  <si>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</si>
  <si>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</si>
  <si>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</si>
  <si>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</si>
  <si>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</si>
  <si>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</si>
  <si>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</si>
  <si>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</si>
  <si>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</si>
  <si>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</si>
  <si>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</si>
  <si>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</si>
  <si>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</si>
  <si>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</si>
  <si>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</si>
  <si>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</si>
  <si>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</si>
  <si>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</si>
  <si>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</si>
  <si>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</si>
  <si>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</si>
  <si>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</si>
  <si>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</si>
  <si>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</si>
  <si>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</si>
  <si>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</si>
  <si>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</si>
  <si>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</si>
  <si>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</si>
  <si>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</si>
  <si>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</si>
  <si>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</si>
  <si>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</si>
  <si>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</si>
  <si>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</si>
  <si>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</si>
  <si>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</si>
  <si>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</si>
  <si>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</si>
  <si>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</si>
  <si>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</si>
  <si>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</si>
  <si>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</si>
  <si>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</si>
  <si>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</si>
  <si>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</si>
  <si>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</si>
  <si>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</si>
  <si>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</si>
  <si>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</si>
  <si>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</si>
  <si>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</si>
  <si>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</si>
  <si>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</si>
  <si>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</si>
  <si>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</si>
  <si>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</si>
  <si>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</si>
  <si>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</si>
  <si>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</si>
  <si>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</si>
  <si>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</si>
  <si>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</si>
  <si>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</si>
  <si>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</si>
  <si>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</si>
  <si>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</si>
  <si>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</si>
  <si>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</si>
  <si>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</si>
  <si>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</si>
  <si>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</si>
  <si>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</si>
  <si>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</si>
  <si>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</si>
  <si>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</si>
  <si>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</si>
  <si>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</si>
  <si>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</si>
  <si>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</si>
  <si>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</si>
  <si>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</si>
  <si>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</si>
  <si>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</si>
  <si>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</si>
  <si>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</si>
  <si>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</si>
  <si>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</si>
  <si>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</si>
  <si>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</si>
  <si>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</si>
  <si>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</si>
  <si>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</si>
  <si>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</si>
  <si>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</si>
  <si>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</si>
  <si>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</si>
  <si>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</si>
  <si>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</si>
  <si>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</si>
  <si>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</si>
  <si>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</si>
  <si>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</si>
  <si>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</si>
  <si>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</si>
  <si>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</si>
  <si>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</si>
  <si>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</si>
  <si>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</si>
  <si>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</si>
  <si>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</si>
  <si>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</si>
  <si>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</si>
  <si>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</si>
  <si>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</si>
  <si>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</si>
  <si>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</si>
  <si>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</si>
  <si>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</si>
  <si>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</si>
  <si>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</si>
  <si>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</si>
  <si>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</si>
  <si>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</si>
  <si>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</si>
  <si>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</si>
  <si>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</si>
  <si>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</si>
  <si>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</si>
  <si>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</si>
  <si>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</si>
  <si>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</si>
  <si>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</si>
  <si>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</si>
  <si>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</si>
  <si>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</si>
  <si>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</si>
  <si>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</si>
  <si>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</si>
  <si>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</si>
  <si>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</si>
  <si>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</si>
  <si>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</si>
  <si>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</si>
  <si>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</si>
  <si>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</si>
  <si>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</si>
  <si>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</si>
  <si>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</si>
  <si>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</si>
  <si>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</si>
  <si>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</si>
  <si>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</si>
  <si>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</si>
  <si>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</si>
  <si>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</si>
  <si>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</si>
  <si>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</si>
  <si>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</si>
  <si>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</si>
  <si>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</si>
  <si>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</si>
  <si>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</si>
  <si>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</si>
  <si>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</si>
  <si>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</si>
  <si>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</si>
  <si>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</si>
  <si>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</si>
  <si>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</si>
  <si>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</si>
  <si>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</si>
  <si>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</si>
  <si>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</si>
  <si>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</si>
  <si>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</si>
  <si>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</si>
  <si>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</si>
  <si>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</si>
  <si>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</si>
  <si>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</si>
  <si>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</si>
  <si>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</si>
  <si>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</si>
  <si>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</si>
  <si>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</si>
  <si>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</si>
  <si>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</si>
  <si>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</si>
  <si>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</si>
  <si>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</si>
  <si>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</si>
  <si>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</si>
  <si>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</si>
  <si>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</si>
  <si>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</si>
  <si>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</si>
  <si>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</si>
  <si>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</si>
  <si>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</si>
  <si>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</si>
  <si>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</si>
  <si>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</si>
  <si>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</si>
  <si>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</si>
  <si>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</si>
  <si>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</si>
  <si>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</si>
  <si>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</si>
  <si>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</si>
  <si>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</si>
  <si>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</si>
  <si>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</si>
  <si>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</si>
  <si>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</si>
  <si>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</si>
  <si>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</si>
  <si>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</si>
  <si>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</si>
  <si>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</si>
  <si>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</si>
  <si>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</si>
  <si>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</si>
  <si>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</si>
  <si>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</si>
  <si>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</si>
  <si>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</si>
  <si>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</si>
  <si>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</si>
  <si>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</si>
  <si>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</si>
  <si>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</si>
  <si>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</si>
  <si>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</si>
  <si>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</si>
  <si>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</si>
  <si>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</si>
  <si>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</si>
  <si>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</si>
  <si>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</si>
  <si>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</si>
  <si>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</si>
  <si>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</si>
  <si>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</si>
  <si>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</si>
  <si>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</si>
  <si>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</si>
  <si>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</si>
  <si>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</si>
  <si>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</si>
  <si>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</si>
  <si>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</si>
  <si>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</si>
  <si>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</si>
  <si>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</si>
  <si>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</si>
  <si>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</si>
  <si>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</si>
  <si>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</si>
  <si>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</si>
  <si>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</si>
  <si>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</si>
  <si>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</si>
  <si>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</si>
  <si>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</si>
  <si>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</si>
  <si>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</si>
  <si>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</si>
  <si>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</si>
  <si>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</si>
  <si>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</si>
  <si>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</si>
  <si>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</si>
  <si>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</si>
  <si>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</si>
  <si>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</si>
  <si>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</si>
  <si>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</si>
  <si>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</si>
  <si>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</si>
  <si>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</si>
  <si>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</si>
  <si>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</si>
  <si>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</si>
  <si>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</si>
  <si>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</si>
  <si>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</si>
  <si>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</si>
  <si>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</si>
  <si>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</si>
  <si>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</si>
  <si>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</si>
  <si>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</si>
  <si>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</si>
  <si>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</si>
  <si>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</si>
  <si>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</si>
  <si>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</si>
  <si>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</si>
  <si>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</si>
  <si>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</si>
  <si>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</si>
  <si>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</si>
  <si>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</si>
  <si>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</si>
  <si>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</si>
  <si>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</si>
  <si>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</si>
  <si>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</si>
  <si>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</si>
  <si>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</si>
  <si>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</si>
  <si>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</si>
  <si>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</si>
  <si>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</si>
  <si>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Измайлова Л.В.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</si>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</sst>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808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9" zoomScaleNormal="100" workbookViewId="0">
      <selection activeCell="E297" sqref="E29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35168465.609999999</v>
      </c>
      <c r="J16" s="28">
        <f>J17+J74+J104</f>
        <v>27866929.079999998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35168465.609999999</v>
      </c>
      <c r="J17" s="32">
        <f>J19+J32+J44+J51+J59+J66</f>
        <v>27866929.079999998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35168465.609999999</v>
      </c>
      <c r="J32" s="55">
        <f>J34+J35+J39+J40+J41+J42+J43</f>
        <v>27866929.079999998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35168465.609999999</v>
      </c>
      <c r="J34" s="46">
        <v>27866929.079999998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35168465.609999999</v>
      </c>
      <c r="J113" s="28">
        <f>J114+J197+J226</f>
        <v>27871768.050000001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35011996.609999999</v>
      </c>
      <c r="J114" s="32">
        <f>J116+J122+J132+J133+J149+J155+J163+J166+J174+J188</f>
        <v>26826237.050000001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30087249.279999997</v>
      </c>
      <c r="J116" s="80">
        <f>SUM(J118:J121)</f>
        <v>22282161.75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23107845.719999999</v>
      </c>
      <c r="J118" s="95">
        <v>17121301.59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6979403.5599999996</v>
      </c>
      <c r="J120" s="81">
        <v>5160860.16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4077555.1999999997</v>
      </c>
      <c r="J122" s="40">
        <f>SUM(J124:J131)</f>
        <v>3641062.64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4489.38</v>
      </c>
      <c r="J124" s="95">
        <v>4463.67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4500</v>
      </c>
      <c r="J125" s="81">
        <v>4800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2354649.84</v>
      </c>
      <c r="J126" s="81">
        <v>2201247.2400000002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397961.58</v>
      </c>
      <c r="J128" s="81">
        <v>150104.48000000001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1315954.3999999999</v>
      </c>
      <c r="J129" s="81">
        <v>1280447.25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80218.13</v>
      </c>
      <c r="J155" s="40">
        <f>SUM(J157:J162)</f>
        <v>96189.66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80218.13</v>
      </c>
      <c r="J161" s="84">
        <v>96189.66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673101</v>
      </c>
      <c r="J174" s="40">
        <f>J179+J180+J181+J182+J183+J184+J185+J186+J187</f>
        <v>721538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673101</v>
      </c>
      <c r="J179" s="82">
        <v>721538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93873</v>
      </c>
      <c r="J188" s="40">
        <f>SUM(J190:J196)</f>
        <v>85285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90393</v>
      </c>
      <c r="J195" s="82">
        <v>80525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3480</v>
      </c>
      <c r="J196" s="82">
        <v>4760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156469</v>
      </c>
      <c r="J197" s="32">
        <f>J199+J210</f>
        <v>1045531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156469</v>
      </c>
      <c r="J199" s="80">
        <f>J201+J202+J203+J204+J208+J209</f>
        <v>1045531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156469</v>
      </c>
      <c r="J201" s="95">
        <v>1045531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4838.9700000025332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4838.9700000025332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-35203675.640000001</v>
      </c>
      <c r="J271" s="75">
        <v>-28013433.739999998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35203675.640000001</v>
      </c>
      <c r="J272" s="81">
        <v>28018272.710000001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35168465.609999999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23107845.719999999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6979403.5599999996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308</v>
      </c>
      <c r="F282" s="141" t="s">
        <v>348</v>
      </c>
      <c r="G282" s="184" t="s">
        <v>610</v>
      </c>
      <c r="H282" s="184"/>
      <c r="I282" s="142"/>
      <c r="J282" s="143">
        <v>4489.38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311</v>
      </c>
      <c r="F283" s="141" t="s">
        <v>348</v>
      </c>
      <c r="G283" s="184" t="s">
        <v>610</v>
      </c>
      <c r="H283" s="184"/>
      <c r="I283" s="142"/>
      <c r="J283" s="143">
        <v>4500</v>
      </c>
      <c r="K283" s="137"/>
      <c r="L283" s="137"/>
    </row>
    <row r="284" spans="2:12" ht="15" customHeight="1">
      <c r="B284" s="182" t="s">
        <v>615</v>
      </c>
      <c r="C284" s="183"/>
      <c r="D284" s="140" t="s">
        <v>606</v>
      </c>
      <c r="E284" s="141" t="s">
        <v>314</v>
      </c>
      <c r="F284" s="141" t="s">
        <v>348</v>
      </c>
      <c r="G284" s="184" t="s">
        <v>610</v>
      </c>
      <c r="H284" s="184"/>
      <c r="I284" s="142"/>
      <c r="J284" s="143">
        <v>306552.25</v>
      </c>
      <c r="K284" s="137"/>
      <c r="L284" s="137"/>
    </row>
    <row r="285" spans="2:12" ht="15" customHeight="1">
      <c r="B285" s="182" t="s">
        <v>615</v>
      </c>
      <c r="C285" s="183"/>
      <c r="D285" s="140" t="s">
        <v>606</v>
      </c>
      <c r="E285" s="141" t="s">
        <v>314</v>
      </c>
      <c r="F285" s="141" t="s">
        <v>357</v>
      </c>
      <c r="G285" s="184" t="s">
        <v>610</v>
      </c>
      <c r="H285" s="184"/>
      <c r="I285" s="142"/>
      <c r="J285" s="143">
        <v>2048097.59</v>
      </c>
      <c r="K285" s="137"/>
      <c r="L285" s="137"/>
    </row>
    <row r="286" spans="2:12" ht="23.25" customHeight="1">
      <c r="B286" s="182" t="s">
        <v>616</v>
      </c>
      <c r="C286" s="183"/>
      <c r="D286" s="140" t="s">
        <v>606</v>
      </c>
      <c r="E286" s="141" t="s">
        <v>320</v>
      </c>
      <c r="F286" s="141" t="s">
        <v>348</v>
      </c>
      <c r="G286" s="184" t="s">
        <v>610</v>
      </c>
      <c r="H286" s="184"/>
      <c r="I286" s="142"/>
      <c r="J286" s="143">
        <v>397961.58</v>
      </c>
      <c r="K286" s="137"/>
      <c r="L286" s="137"/>
    </row>
    <row r="287" spans="2:12" ht="15" customHeight="1">
      <c r="B287" s="182" t="s">
        <v>617</v>
      </c>
      <c r="C287" s="183"/>
      <c r="D287" s="140" t="s">
        <v>606</v>
      </c>
      <c r="E287" s="141" t="s">
        <v>323</v>
      </c>
      <c r="F287" s="141" t="s">
        <v>348</v>
      </c>
      <c r="G287" s="184" t="s">
        <v>610</v>
      </c>
      <c r="H287" s="184"/>
      <c r="I287" s="142"/>
      <c r="J287" s="143">
        <v>1315954.3999999999</v>
      </c>
      <c r="K287" s="137"/>
      <c r="L287" s="137"/>
    </row>
    <row r="288" spans="2:12" ht="23.25" customHeight="1">
      <c r="B288" s="182" t="s">
        <v>618</v>
      </c>
      <c r="C288" s="183"/>
      <c r="D288" s="140" t="s">
        <v>606</v>
      </c>
      <c r="E288" s="141" t="s">
        <v>403</v>
      </c>
      <c r="F288" s="141" t="s">
        <v>609</v>
      </c>
      <c r="G288" s="184" t="s">
        <v>610</v>
      </c>
      <c r="H288" s="184"/>
      <c r="I288" s="142"/>
      <c r="J288" s="143">
        <v>80218.13</v>
      </c>
      <c r="K288" s="137"/>
      <c r="L288" s="137"/>
    </row>
    <row r="289" spans="2:12" ht="15" customHeight="1">
      <c r="B289" s="182" t="s">
        <v>619</v>
      </c>
      <c r="C289" s="183"/>
      <c r="D289" s="140" t="s">
        <v>606</v>
      </c>
      <c r="E289" s="141" t="s">
        <v>440</v>
      </c>
      <c r="F289" s="141" t="s">
        <v>620</v>
      </c>
      <c r="G289" s="184" t="s">
        <v>610</v>
      </c>
      <c r="H289" s="184"/>
      <c r="I289" s="142"/>
      <c r="J289" s="143">
        <v>673101</v>
      </c>
      <c r="K289" s="137"/>
      <c r="L289" s="137"/>
    </row>
    <row r="290" spans="2:12" ht="23.25" customHeight="1">
      <c r="B290" s="182" t="s">
        <v>621</v>
      </c>
      <c r="C290" s="183"/>
      <c r="D290" s="140" t="s">
        <v>606</v>
      </c>
      <c r="E290" s="141" t="s">
        <v>489</v>
      </c>
      <c r="F290" s="141" t="s">
        <v>348</v>
      </c>
      <c r="G290" s="184" t="s">
        <v>610</v>
      </c>
      <c r="H290" s="184"/>
      <c r="I290" s="142"/>
      <c r="J290" s="143">
        <v>156469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480</v>
      </c>
      <c r="F291" s="141" t="s">
        <v>348</v>
      </c>
      <c r="G291" s="184" t="s">
        <v>610</v>
      </c>
      <c r="H291" s="184"/>
      <c r="I291" s="142"/>
      <c r="J291" s="143">
        <v>90393</v>
      </c>
      <c r="K291" s="137"/>
      <c r="L291" s="137"/>
    </row>
    <row r="292" spans="2:12" ht="34.5" customHeight="1">
      <c r="B292" s="182" t="s">
        <v>623</v>
      </c>
      <c r="C292" s="183"/>
      <c r="D292" s="140" t="s">
        <v>606</v>
      </c>
      <c r="E292" s="141" t="s">
        <v>483</v>
      </c>
      <c r="F292" s="141" t="s">
        <v>348</v>
      </c>
      <c r="G292" s="184" t="s">
        <v>610</v>
      </c>
      <c r="H292" s="184"/>
      <c r="I292" s="142"/>
      <c r="J292" s="143">
        <v>3480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624</v>
      </c>
      <c r="C295" s="174"/>
      <c r="D295" s="150"/>
      <c r="G295" s="175"/>
      <c r="H295" s="175"/>
      <c r="I295" s="176" t="s">
        <v>625</v>
      </c>
      <c r="J295" s="176"/>
      <c r="K295" s="149"/>
      <c r="L295" s="19"/>
    </row>
    <row r="296" spans="2:12">
      <c r="B296" s="150"/>
      <c r="C296" s="150"/>
      <c r="D296" s="150"/>
      <c r="E296" s="177" t="s">
        <v>626</v>
      </c>
      <c r="F296" s="177"/>
      <c r="G296" s="10"/>
      <c r="H296" s="10"/>
      <c r="I296" s="178" t="s">
        <v>627</v>
      </c>
      <c r="J296" s="178"/>
      <c r="K296" s="149"/>
      <c r="L296" s="19"/>
    </row>
    <row r="297" spans="2:12" ht="24.75" customHeight="1">
      <c r="B297" s="174" t="s">
        <v>628</v>
      </c>
      <c r="C297" s="174"/>
      <c r="D297" s="174"/>
      <c r="G297" s="175"/>
      <c r="H297" s="175"/>
      <c r="I297" s="176" t="s">
        <v>639</v>
      </c>
      <c r="J297" s="176"/>
      <c r="K297" s="149"/>
      <c r="L297" s="19"/>
    </row>
    <row r="298" spans="2:12">
      <c r="B298" s="150"/>
      <c r="C298" s="150"/>
      <c r="D298" s="150"/>
      <c r="E298" s="177" t="s">
        <v>626</v>
      </c>
      <c r="F298" s="177"/>
      <c r="G298" s="10"/>
      <c r="H298" s="10"/>
      <c r="I298" s="178" t="s">
        <v>627</v>
      </c>
      <c r="J298" s="178"/>
      <c r="K298" s="149"/>
      <c r="L298" s="19"/>
    </row>
    <row r="299" spans="2:12" ht="23.25" customHeight="1">
      <c r="B299" s="174" t="s">
        <v>640</v>
      </c>
      <c r="C299" s="174"/>
      <c r="D299" s="174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629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630</v>
      </c>
      <c r="E304" s="171"/>
      <c r="F304" s="171"/>
      <c r="G304" s="172"/>
      <c r="H304" s="172"/>
      <c r="I304" s="173"/>
    </row>
    <row r="305" spans="4:9" hidden="1">
      <c r="D305" s="152" t="s">
        <v>631</v>
      </c>
      <c r="E305" s="153"/>
      <c r="F305" s="153"/>
      <c r="G305" s="162"/>
      <c r="H305" s="162"/>
      <c r="I305" s="163"/>
    </row>
    <row r="306" spans="4:9" hidden="1">
      <c r="D306" s="152" t="s">
        <v>632</v>
      </c>
      <c r="E306" s="153"/>
      <c r="F306" s="153"/>
      <c r="G306" s="154"/>
      <c r="H306" s="154"/>
      <c r="I306" s="155"/>
    </row>
    <row r="307" spans="4:9" hidden="1">
      <c r="D307" s="152" t="s">
        <v>633</v>
      </c>
      <c r="E307" s="153"/>
      <c r="F307" s="153"/>
      <c r="G307" s="154"/>
      <c r="H307" s="154"/>
      <c r="I307" s="155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idden="1">
      <c r="D309" s="152" t="s">
        <v>635</v>
      </c>
      <c r="E309" s="153"/>
      <c r="F309" s="153"/>
      <c r="G309" s="162"/>
      <c r="H309" s="162"/>
      <c r="I309" s="163"/>
    </row>
    <row r="310" spans="4:9" hidden="1">
      <c r="D310" s="152" t="s">
        <v>636</v>
      </c>
      <c r="E310" s="153"/>
      <c r="F310" s="153"/>
      <c r="G310" s="162"/>
      <c r="H310" s="162"/>
      <c r="I310" s="163"/>
    </row>
    <row r="311" spans="4:9" hidden="1">
      <c r="D311" s="152" t="s">
        <v>637</v>
      </c>
      <c r="E311" s="153"/>
      <c r="F311" s="153"/>
      <c r="G311" s="154"/>
      <c r="H311" s="154"/>
      <c r="I311" s="155"/>
    </row>
    <row r="312" spans="4:9" ht="15.75" hidden="1" thickBot="1">
      <c r="D312" s="156" t="s">
        <v>638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'0503723'!TR_30200300711_2336235345</vt:lpstr>
      <vt:lpstr>'0503723'!TR_30200300711_2336235346</vt:lpstr>
      <vt:lpstr>'0503723'!TR_30200300711_2336235347</vt:lpstr>
      <vt:lpstr>'0503723'!TR_30200300711_2336235348</vt:lpstr>
      <vt:lpstr>'0503723'!TR_30200300711_2336235349</vt:lpstr>
      <vt:lpstr>'0503723'!TR_30200300711_2336235350</vt:lpstr>
      <vt:lpstr>'0503723'!TR_30200300711_2336235351</vt:lpstr>
      <vt:lpstr>'0503723'!TR_30200300711_2336235352</vt:lpstr>
      <vt:lpstr>'0503723'!TR_30200300711_2336235353</vt:lpstr>
      <vt:lpstr>'0503723'!TR_30200300711_2336235354</vt:lpstr>
      <vt:lpstr>'0503723'!TR_30200300711_2336235355</vt:lpstr>
      <vt:lpstr>'0503723'!TR_30200300711_2336235356</vt:lpstr>
      <vt:lpstr>'0503723'!TR_30200300711_2336235357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2024-03-20T07:08:50Z</cp:lastPrinted>
  <dcterms:created xsi:type="dcterms:W3CDTF">2024-03-07T08:51:14Z</dcterms:created>
  <dcterms:modified xsi:type="dcterms:W3CDTF">2024-03-20T07:08:51Z</dcterms:modified>
</cp:coreProperties>
</file>